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5520" activeTab="0"/>
  </bookViews>
  <sheets>
    <sheet name="P&amp;L submission" sheetId="1" r:id="rId1"/>
  </sheets>
  <definedNames>
    <definedName name="_xlnm.Print_Area" localSheetId="0">'P&amp;L submission'!$A$1:$O$76</definedName>
  </definedNames>
  <calcPr fullCalcOnLoad="1"/>
</workbook>
</file>

<file path=xl/comments1.xml><?xml version="1.0" encoding="utf-8"?>
<comments xmlns="http://schemas.openxmlformats.org/spreadsheetml/2006/main">
  <authors>
    <author>Ivan Loke</author>
  </authors>
  <commentList>
    <comment ref="L36" authorId="0">
      <text>
        <r>
          <rPr>
            <b/>
            <sz val="8"/>
            <rFont val="Tahoma"/>
            <family val="0"/>
          </rPr>
          <t>Ivan Loke:</t>
        </r>
        <r>
          <rPr>
            <sz val="8"/>
            <rFont val="Tahoma"/>
            <family val="0"/>
          </rPr>
          <t xml:space="preserve">
note -471 is to make the tax 28%</t>
        </r>
      </text>
    </comment>
  </commentList>
</comments>
</file>

<file path=xl/sharedStrings.xml><?xml version="1.0" encoding="utf-8"?>
<sst xmlns="http://schemas.openxmlformats.org/spreadsheetml/2006/main" count="91" uniqueCount="69">
  <si>
    <t>INDIVIDUAL QUARTER</t>
  </si>
  <si>
    <t>CUMULATIVE QUARTER</t>
  </si>
  <si>
    <t>Current Year</t>
  </si>
  <si>
    <t>Quarter</t>
  </si>
  <si>
    <t>To Date</t>
  </si>
  <si>
    <t>RM'000</t>
  </si>
  <si>
    <t>(a)</t>
  </si>
  <si>
    <t>Turnover</t>
  </si>
  <si>
    <t>(b)</t>
  </si>
  <si>
    <t>Investment income</t>
  </si>
  <si>
    <t>(c)</t>
  </si>
  <si>
    <t>Other income including interest income</t>
  </si>
  <si>
    <t>Interest on borrowings</t>
  </si>
  <si>
    <t>Depreciation and amortisation</t>
  </si>
  <si>
    <t>(d)</t>
  </si>
  <si>
    <t>Exceptional items</t>
  </si>
  <si>
    <t>(e)</t>
  </si>
  <si>
    <t>(f)</t>
  </si>
  <si>
    <t>Share in the results of associated companies</t>
  </si>
  <si>
    <t>(g)</t>
  </si>
  <si>
    <t>extraordinary items</t>
  </si>
  <si>
    <t>(h)</t>
  </si>
  <si>
    <t>Taxation</t>
  </si>
  <si>
    <t>(i)</t>
  </si>
  <si>
    <t>(ii)</t>
  </si>
  <si>
    <t>Less minority interests</t>
  </si>
  <si>
    <t>(j)</t>
  </si>
  <si>
    <t>members of the company</t>
  </si>
  <si>
    <t>(k)</t>
  </si>
  <si>
    <t>Extraordinary items</t>
  </si>
  <si>
    <t>(iii)</t>
  </si>
  <si>
    <t>(l)</t>
  </si>
  <si>
    <t xml:space="preserve">Earnings per share based on 2(j) above after </t>
  </si>
  <si>
    <t>deducting any provision for preference dividends,</t>
  </si>
  <si>
    <t>if any :-</t>
  </si>
  <si>
    <t xml:space="preserve">Profit/(loss) before taxation, minority interests and </t>
  </si>
  <si>
    <t>interests</t>
  </si>
  <si>
    <t xml:space="preserve">Profit/(loss) after taxation, before deducting minority </t>
  </si>
  <si>
    <t>company</t>
  </si>
  <si>
    <t xml:space="preserve">Extraordinary items attributable to members of the </t>
  </si>
  <si>
    <t xml:space="preserve">Profit/(loss) after taxation and extraordinary items attributable to </t>
  </si>
  <si>
    <t>basic (based on 202,500,000 ordinary shares) (sen)</t>
  </si>
  <si>
    <t xml:space="preserve">Operating profit/(loss) before interest on borrowings, </t>
  </si>
  <si>
    <t xml:space="preserve">depreciation and amortisation, exceptional items, </t>
  </si>
  <si>
    <t>income tax, minority interests and extraordinary items</t>
  </si>
  <si>
    <t xml:space="preserve">Operating profit/(loss) after interest on borrowings, </t>
  </si>
  <si>
    <t xml:space="preserve"> income tax, minority interests and extraordinary items</t>
  </si>
  <si>
    <t>depreciation and amortisation and exceptional items but before</t>
  </si>
  <si>
    <t>Company Level</t>
  </si>
  <si>
    <t>Profit/(loss) after taxation attributable to members of the Company</t>
  </si>
  <si>
    <t>31/03/2000</t>
  </si>
  <si>
    <t>30/06/2000</t>
  </si>
  <si>
    <t>Preceding Quarter</t>
  </si>
  <si>
    <t>To date</t>
  </si>
  <si>
    <t>Dividend description</t>
  </si>
  <si>
    <t>Dividend per share (sen)</t>
  </si>
  <si>
    <t>Special Dividend</t>
  </si>
  <si>
    <t>CURRENT YEAR</t>
  </si>
  <si>
    <t>the Company as at the end of the financial quarter</t>
  </si>
  <si>
    <t>The net tangible assets per share is calculated based on the share capital of 202,500,000 shares of</t>
  </si>
  <si>
    <t>Net Tangible Assets</t>
  </si>
  <si>
    <t>Net Tangible Assets per Share (RM)</t>
  </si>
  <si>
    <t>AS AT END OF CURRENT QUARTER</t>
  </si>
  <si>
    <t>AS AT PRECEDING FINANCIAL YEAR END</t>
  </si>
  <si>
    <t>PRECEDING YEAR CORRESPONDING</t>
  </si>
  <si>
    <t>Preceding Year</t>
  </si>
  <si>
    <t>MALAYSIAN TOBACCO COMPANY BERHAD (2866-T)</t>
  </si>
  <si>
    <t>Interim</t>
  </si>
  <si>
    <t>Unaudited Profit and Loss results for the period ended 30 June 2000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</si>
</sst>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</numFmts>
  <fonts count="9">
    <font>
      <sz val="10"/>
      <name val="Arial"/>
      <family val="0"/>
    </font>
    <font>
      <b/>
      <sz val="12"/>
      <name val="Garamond"/>
      <family val="1"/>
    </font>
    <font>
      <sz val="12"/>
      <name val="Garamond"/>
      <family val="1"/>
    </font>
    <font>
      <sz val="12"/>
      <color indexed="18"/>
      <name val="Garamond"/>
      <family val="1"/>
    </font>
    <font>
      <b/>
      <sz val="16"/>
      <name val="Garamond"/>
      <family val="1"/>
    </font>
    <font>
      <b/>
      <u val="single"/>
      <sz val="12"/>
      <name val="Garamond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 quotePrefix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73" fontId="3" fillId="0" borderId="0" xfId="15" applyNumberFormat="1" applyFont="1" applyBorder="1" applyAlignment="1">
      <alignment/>
    </xf>
    <xf numFmtId="173" fontId="2" fillId="0" borderId="3" xfId="15" applyNumberFormat="1" applyFont="1" applyBorder="1" applyAlignment="1">
      <alignment/>
    </xf>
    <xf numFmtId="173" fontId="2" fillId="0" borderId="0" xfId="15" applyNumberFormat="1" applyFont="1" applyBorder="1" applyAlignment="1">
      <alignment/>
    </xf>
    <xf numFmtId="173" fontId="2" fillId="0" borderId="4" xfId="15" applyNumberFormat="1" applyFont="1" applyBorder="1" applyAlignment="1">
      <alignment/>
    </xf>
    <xf numFmtId="0" fontId="2" fillId="0" borderId="0" xfId="0" applyFont="1" applyBorder="1" applyAlignment="1" quotePrefix="1">
      <alignment horizontal="left"/>
    </xf>
    <xf numFmtId="173" fontId="3" fillId="0" borderId="4" xfId="15" applyNumberFormat="1" applyFont="1" applyBorder="1" applyAlignment="1">
      <alignment/>
    </xf>
    <xf numFmtId="173" fontId="3" fillId="0" borderId="3" xfId="15" applyNumberFormat="1" applyFont="1" applyBorder="1" applyAlignment="1">
      <alignment/>
    </xf>
    <xf numFmtId="172" fontId="2" fillId="0" borderId="3" xfId="15" applyNumberFormat="1" applyFont="1" applyBorder="1" applyAlignment="1">
      <alignment/>
    </xf>
    <xf numFmtId="172" fontId="3" fillId="0" borderId="0" xfId="15" applyNumberFormat="1" applyFont="1" applyBorder="1" applyAlignment="1">
      <alignment/>
    </xf>
    <xf numFmtId="172" fontId="2" fillId="0" borderId="0" xfId="15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6" xfId="0" applyFont="1" applyFill="1" applyBorder="1" applyAlignment="1">
      <alignment horizontal="centerContinuous" wrapText="1"/>
    </xf>
    <xf numFmtId="0" fontId="2" fillId="0" borderId="7" xfId="0" applyFont="1" applyBorder="1" applyAlignment="1">
      <alignment horizontal="center"/>
    </xf>
    <xf numFmtId="173" fontId="2" fillId="0" borderId="7" xfId="15" applyNumberFormat="1" applyFont="1" applyBorder="1" applyAlignment="1">
      <alignment/>
    </xf>
    <xf numFmtId="173" fontId="3" fillId="0" borderId="7" xfId="15" applyNumberFormat="1" applyFont="1" applyBorder="1" applyAlignment="1">
      <alignment/>
    </xf>
    <xf numFmtId="172" fontId="3" fillId="0" borderId="7" xfId="15" applyNumberFormat="1" applyFont="1" applyBorder="1" applyAlignment="1">
      <alignment/>
    </xf>
    <xf numFmtId="172" fontId="2" fillId="0" borderId="8" xfId="15" applyNumberFormat="1" applyFont="1" applyBorder="1" applyAlignment="1">
      <alignment/>
    </xf>
    <xf numFmtId="172" fontId="2" fillId="0" borderId="4" xfId="15" applyNumberFormat="1" applyFont="1" applyBorder="1" applyAlignment="1">
      <alignment/>
    </xf>
    <xf numFmtId="0" fontId="1" fillId="0" borderId="1" xfId="0" applyFont="1" applyBorder="1" applyAlignment="1" quotePrefix="1">
      <alignment horizontal="center"/>
    </xf>
    <xf numFmtId="14" fontId="1" fillId="0" borderId="1" xfId="0" applyNumberFormat="1" applyFont="1" applyBorder="1" applyAlignment="1" quotePrefix="1">
      <alignment horizontal="center"/>
    </xf>
    <xf numFmtId="0" fontId="4" fillId="0" borderId="0" xfId="0" applyFont="1" applyBorder="1" applyAlignment="1">
      <alignment horizontal="centerContinuous"/>
    </xf>
    <xf numFmtId="0" fontId="2" fillId="2" borderId="6" xfId="0" applyFont="1" applyFill="1" applyBorder="1" applyAlignment="1" quotePrefix="1">
      <alignment horizontal="center" wrapText="1"/>
    </xf>
    <xf numFmtId="0" fontId="1" fillId="0" borderId="0" xfId="0" applyFont="1" applyBorder="1" applyAlignment="1" quotePrefix="1">
      <alignment horizontal="center"/>
    </xf>
    <xf numFmtId="0" fontId="2" fillId="0" borderId="9" xfId="0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7" xfId="0" applyFont="1" applyBorder="1" applyAlignment="1" quotePrefix="1">
      <alignment horizontal="center"/>
    </xf>
    <xf numFmtId="172" fontId="2" fillId="0" borderId="7" xfId="15" applyNumberFormat="1" applyFont="1" applyBorder="1" applyAlignment="1">
      <alignment/>
    </xf>
    <xf numFmtId="0" fontId="2" fillId="0" borderId="4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2" fillId="0" borderId="0" xfId="0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2" fillId="0" borderId="7" xfId="0" applyFont="1" applyFill="1" applyBorder="1" applyAlignment="1">
      <alignment horizontal="centerContinuous" wrapText="1"/>
    </xf>
    <xf numFmtId="0" fontId="2" fillId="0" borderId="7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173" fontId="3" fillId="0" borderId="10" xfId="15" applyNumberFormat="1" applyFont="1" applyBorder="1" applyAlignment="1">
      <alignment/>
    </xf>
    <xf numFmtId="173" fontId="2" fillId="0" borderId="10" xfId="15" applyNumberFormat="1" applyFont="1" applyBorder="1" applyAlignment="1">
      <alignment/>
    </xf>
    <xf numFmtId="0" fontId="2" fillId="0" borderId="7" xfId="0" applyFont="1" applyBorder="1" applyAlignment="1" quotePrefix="1">
      <alignment horizontal="left"/>
    </xf>
    <xf numFmtId="172" fontId="3" fillId="0" borderId="10" xfId="15" applyNumberFormat="1" applyFont="1" applyBorder="1" applyAlignment="1">
      <alignment/>
    </xf>
    <xf numFmtId="172" fontId="2" fillId="0" borderId="10" xfId="15" applyNumberFormat="1" applyFont="1" applyBorder="1" applyAlignment="1">
      <alignment/>
    </xf>
    <xf numFmtId="0" fontId="2" fillId="0" borderId="8" xfId="0" applyFont="1" applyBorder="1" applyAlignment="1">
      <alignment horizontal="left"/>
    </xf>
    <xf numFmtId="172" fontId="2" fillId="0" borderId="11" xfId="15" applyNumberFormat="1" applyFont="1" applyBorder="1" applyAlignment="1">
      <alignment/>
    </xf>
    <xf numFmtId="0" fontId="5" fillId="0" borderId="9" xfId="0" applyFont="1" applyBorder="1" applyAlignment="1">
      <alignment horizontal="center"/>
    </xf>
    <xf numFmtId="0" fontId="2" fillId="2" borderId="14" xfId="0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Fill="1" applyBorder="1" applyAlignment="1" quotePrefix="1">
      <alignment horizontal="center" wrapText="1"/>
    </xf>
    <xf numFmtId="172" fontId="2" fillId="0" borderId="10" xfId="15" applyNumberFormat="1" applyFont="1" applyBorder="1" applyAlignment="1" quotePrefix="1">
      <alignment horizontal="left"/>
    </xf>
    <xf numFmtId="0" fontId="2" fillId="0" borderId="0" xfId="0" applyFont="1" applyBorder="1" applyAlignment="1">
      <alignment/>
    </xf>
    <xf numFmtId="173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73" fontId="2" fillId="0" borderId="0" xfId="15" applyNumberFormat="1" applyFont="1" applyBorder="1" applyAlignment="1">
      <alignment/>
    </xf>
    <xf numFmtId="174" fontId="1" fillId="0" borderId="15" xfId="15" applyNumberFormat="1" applyFont="1" applyBorder="1" applyAlignment="1">
      <alignment/>
    </xf>
    <xf numFmtId="174" fontId="1" fillId="0" borderId="0" xfId="15" applyNumberFormat="1" applyFont="1" applyBorder="1" applyAlignment="1">
      <alignment/>
    </xf>
    <xf numFmtId="0" fontId="1" fillId="0" borderId="0" xfId="0" applyFont="1" applyBorder="1" applyAlignment="1">
      <alignment horizontal="right"/>
    </xf>
    <xf numFmtId="43" fontId="2" fillId="0" borderId="0" xfId="15" applyNumberFormat="1" applyFont="1" applyBorder="1" applyAlignment="1">
      <alignment/>
    </xf>
    <xf numFmtId="172" fontId="2" fillId="0" borderId="0" xfId="15" applyNumberFormat="1" applyFont="1" applyBorder="1" applyAlignment="1">
      <alignment horizontal="center"/>
    </xf>
    <xf numFmtId="172" fontId="2" fillId="0" borderId="0" xfId="15" applyNumberFormat="1" applyFont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9"/>
  <sheetViews>
    <sheetView showGridLines="0" tabSelected="1" view="pageBreakPreview" zoomScale="60" workbookViewId="0" topLeftCell="A1">
      <pane xSplit="4" ySplit="9" topLeftCell="E52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L53" sqref="L53"/>
    </sheetView>
  </sheetViews>
  <sheetFormatPr defaultColWidth="9.140625" defaultRowHeight="12" customHeight="1" outlineLevelCol="1"/>
  <cols>
    <col min="1" max="1" width="2.7109375" style="6" customWidth="1"/>
    <col min="2" max="2" width="4.140625" style="4" bestFit="1" customWidth="1"/>
    <col min="3" max="3" width="4.7109375" style="4" customWidth="1"/>
    <col min="4" max="4" width="63.421875" style="4" customWidth="1"/>
    <col min="5" max="5" width="2.28125" style="4" customWidth="1"/>
    <col min="6" max="6" width="27.8515625" style="5" bestFit="1" customWidth="1"/>
    <col min="7" max="7" width="2.28125" style="5" customWidth="1"/>
    <col min="8" max="8" width="19.7109375" style="5" hidden="1" customWidth="1" outlineLevel="1"/>
    <col min="9" max="9" width="2.28125" style="5" hidden="1" customWidth="1" outlineLevel="1"/>
    <col min="10" max="10" width="2.421875" style="5" customWidth="1" collapsed="1"/>
    <col min="11" max="11" width="2.28125" style="5" customWidth="1"/>
    <col min="12" max="12" width="19.7109375" style="5" customWidth="1"/>
    <col min="13" max="13" width="2.28125" style="5" customWidth="1"/>
    <col min="14" max="14" width="20.57421875" style="5" customWidth="1"/>
    <col min="15" max="15" width="2.28125" style="5" customWidth="1"/>
    <col min="16" max="16384" width="9.140625" style="5" customWidth="1"/>
  </cols>
  <sheetData>
    <row r="1" spans="1:14" s="3" customFormat="1" ht="21">
      <c r="A1" s="32" t="s">
        <v>66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 s="2"/>
    </row>
    <row r="2" spans="1:14" s="3" customFormat="1" ht="21">
      <c r="A2" s="32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N2" s="2"/>
    </row>
    <row r="3" spans="1:15" s="3" customFormat="1" ht="15.75">
      <c r="A3" s="1"/>
      <c r="B3" s="2"/>
      <c r="C3" s="2"/>
      <c r="D3" s="2"/>
      <c r="E3" s="41"/>
      <c r="F3" s="59" t="s">
        <v>0</v>
      </c>
      <c r="G3" s="42"/>
      <c r="H3" s="2"/>
      <c r="I3" s="4"/>
      <c r="J3" s="4"/>
      <c r="K3" s="41"/>
      <c r="L3" s="43" t="s">
        <v>1</v>
      </c>
      <c r="M3" s="35"/>
      <c r="N3" s="35"/>
      <c r="O3" s="42"/>
    </row>
    <row r="4" spans="1:15" s="3" customFormat="1" ht="14.25" customHeight="1">
      <c r="A4" s="4"/>
      <c r="B4" s="4"/>
      <c r="C4" s="4"/>
      <c r="D4" s="4"/>
      <c r="E4" s="47"/>
      <c r="F4" s="22" t="s">
        <v>48</v>
      </c>
      <c r="G4" s="48"/>
      <c r="H4" s="22" t="s">
        <v>48</v>
      </c>
      <c r="I4" s="22"/>
      <c r="J4" s="22"/>
      <c r="K4" s="45"/>
      <c r="L4" s="22" t="s">
        <v>48</v>
      </c>
      <c r="M4" s="5"/>
      <c r="N4" s="22" t="s">
        <v>48</v>
      </c>
      <c r="O4" s="36"/>
    </row>
    <row r="5" spans="5:15" ht="63">
      <c r="E5" s="49"/>
      <c r="F5" s="33" t="s">
        <v>57</v>
      </c>
      <c r="G5" s="63"/>
      <c r="H5" s="60" t="s">
        <v>1</v>
      </c>
      <c r="I5" s="44"/>
      <c r="J5" s="44"/>
      <c r="K5" s="46"/>
      <c r="L5" s="23" t="s">
        <v>57</v>
      </c>
      <c r="N5" s="23" t="s">
        <v>64</v>
      </c>
      <c r="O5" s="36"/>
    </row>
    <row r="6" spans="5:15" ht="15.75">
      <c r="E6" s="49"/>
      <c r="F6" s="7" t="s">
        <v>2</v>
      </c>
      <c r="G6" s="50"/>
      <c r="H6" s="61" t="s">
        <v>52</v>
      </c>
      <c r="I6" s="6"/>
      <c r="J6" s="6"/>
      <c r="K6" s="24"/>
      <c r="L6" s="21" t="s">
        <v>2</v>
      </c>
      <c r="N6" s="7" t="s">
        <v>65</v>
      </c>
      <c r="O6" s="36"/>
    </row>
    <row r="7" spans="5:15" ht="15.75">
      <c r="E7" s="49"/>
      <c r="F7" s="7" t="s">
        <v>3</v>
      </c>
      <c r="G7" s="50"/>
      <c r="H7" s="50"/>
      <c r="I7" s="6"/>
      <c r="J7" s="6"/>
      <c r="K7" s="24"/>
      <c r="L7" s="7" t="s">
        <v>4</v>
      </c>
      <c r="N7" s="7" t="s">
        <v>53</v>
      </c>
      <c r="O7" s="36"/>
    </row>
    <row r="8" spans="5:15" ht="15.75">
      <c r="E8" s="49"/>
      <c r="F8" s="30" t="s">
        <v>51</v>
      </c>
      <c r="G8" s="51"/>
      <c r="H8" s="51" t="s">
        <v>50</v>
      </c>
      <c r="I8" s="34"/>
      <c r="J8" s="34"/>
      <c r="K8" s="37"/>
      <c r="L8" s="30" t="s">
        <v>51</v>
      </c>
      <c r="N8" s="31">
        <v>36341</v>
      </c>
      <c r="O8" s="36"/>
    </row>
    <row r="9" spans="5:15" ht="15.75">
      <c r="E9" s="49"/>
      <c r="F9" s="9" t="s">
        <v>5</v>
      </c>
      <c r="G9" s="50"/>
      <c r="H9" s="62" t="s">
        <v>5</v>
      </c>
      <c r="I9" s="6"/>
      <c r="J9" s="6"/>
      <c r="K9" s="24"/>
      <c r="L9" s="9" t="s">
        <v>5</v>
      </c>
      <c r="N9" s="9" t="s">
        <v>5</v>
      </c>
      <c r="O9" s="36"/>
    </row>
    <row r="10" spans="5:15" ht="15.75">
      <c r="E10" s="47"/>
      <c r="F10" s="6"/>
      <c r="G10" s="50"/>
      <c r="H10" s="6"/>
      <c r="I10" s="6"/>
      <c r="J10" s="6"/>
      <c r="K10" s="24"/>
      <c r="L10" s="6"/>
      <c r="N10" s="6"/>
      <c r="O10" s="36"/>
    </row>
    <row r="11" spans="1:15" ht="16.5" thickBot="1">
      <c r="A11" s="10">
        <v>1</v>
      </c>
      <c r="B11" s="6" t="s">
        <v>6</v>
      </c>
      <c r="C11" s="4" t="s">
        <v>7</v>
      </c>
      <c r="E11" s="47"/>
      <c r="F11" s="17">
        <v>0</v>
      </c>
      <c r="G11" s="52"/>
      <c r="H11" s="17">
        <v>0</v>
      </c>
      <c r="I11" s="11"/>
      <c r="J11" s="11"/>
      <c r="K11" s="26"/>
      <c r="L11" s="17">
        <v>0</v>
      </c>
      <c r="N11" s="17">
        <v>245534</v>
      </c>
      <c r="O11" s="36"/>
    </row>
    <row r="12" spans="1:15" ht="15.75">
      <c r="A12" s="10"/>
      <c r="B12" s="6"/>
      <c r="E12" s="47"/>
      <c r="F12" s="13"/>
      <c r="G12" s="53"/>
      <c r="H12" s="13"/>
      <c r="I12" s="13"/>
      <c r="J12" s="13"/>
      <c r="K12" s="25"/>
      <c r="L12" s="13"/>
      <c r="N12" s="13"/>
      <c r="O12" s="36"/>
    </row>
    <row r="13" spans="1:15" ht="15.75">
      <c r="A13" s="10"/>
      <c r="B13" s="6" t="s">
        <v>8</v>
      </c>
      <c r="C13" s="4" t="s">
        <v>9</v>
      </c>
      <c r="E13" s="47"/>
      <c r="F13" s="14">
        <v>0</v>
      </c>
      <c r="G13" s="53"/>
      <c r="H13" s="14">
        <v>0</v>
      </c>
      <c r="I13" s="13"/>
      <c r="J13" s="13"/>
      <c r="K13" s="25"/>
      <c r="L13" s="14">
        <v>0</v>
      </c>
      <c r="N13" s="14">
        <v>0</v>
      </c>
      <c r="O13" s="36"/>
    </row>
    <row r="14" spans="1:15" ht="15.75">
      <c r="A14" s="10"/>
      <c r="B14" s="6"/>
      <c r="E14" s="47"/>
      <c r="F14" s="13"/>
      <c r="G14" s="53"/>
      <c r="H14" s="13"/>
      <c r="I14" s="13"/>
      <c r="J14" s="13"/>
      <c r="K14" s="25"/>
      <c r="L14" s="13"/>
      <c r="N14" s="13"/>
      <c r="O14" s="36"/>
    </row>
    <row r="15" spans="1:15" ht="15.75">
      <c r="A15" s="10"/>
      <c r="B15" s="6" t="s">
        <v>10</v>
      </c>
      <c r="C15" s="4" t="s">
        <v>11</v>
      </c>
      <c r="E15" s="47"/>
      <c r="F15" s="16">
        <f>L15-H15</f>
        <v>4822</v>
      </c>
      <c r="G15" s="52"/>
      <c r="H15" s="16">
        <v>5029</v>
      </c>
      <c r="I15" s="11"/>
      <c r="J15" s="11"/>
      <c r="K15" s="26"/>
      <c r="L15" s="16">
        <v>9851</v>
      </c>
      <c r="N15" s="16">
        <v>7318</v>
      </c>
      <c r="O15" s="36"/>
    </row>
    <row r="16" spans="1:15" ht="15.75">
      <c r="A16" s="10"/>
      <c r="B16" s="6"/>
      <c r="E16" s="47"/>
      <c r="F16" s="13"/>
      <c r="G16" s="53"/>
      <c r="H16" s="13"/>
      <c r="I16" s="13"/>
      <c r="J16" s="13"/>
      <c r="K16" s="25"/>
      <c r="L16" s="13"/>
      <c r="N16" s="13"/>
      <c r="O16" s="36"/>
    </row>
    <row r="17" spans="1:15" ht="15.75">
      <c r="A17" s="10">
        <v>2</v>
      </c>
      <c r="B17" s="6" t="s">
        <v>6</v>
      </c>
      <c r="C17" s="15" t="s">
        <v>42</v>
      </c>
      <c r="E17" s="47"/>
      <c r="F17" s="11">
        <f>L17-H17</f>
        <v>3383</v>
      </c>
      <c r="G17" s="52"/>
      <c r="H17" s="11">
        <v>4982</v>
      </c>
      <c r="I17" s="11"/>
      <c r="J17" s="11"/>
      <c r="K17" s="26"/>
      <c r="L17" s="11">
        <v>8365</v>
      </c>
      <c r="N17" s="11">
        <f>N27-SUM(N21:N25)</f>
        <v>-1052</v>
      </c>
      <c r="O17" s="36"/>
    </row>
    <row r="18" spans="1:15" ht="15.75">
      <c r="A18" s="10"/>
      <c r="B18" s="6"/>
      <c r="C18" s="15" t="s">
        <v>43</v>
      </c>
      <c r="E18" s="47"/>
      <c r="F18" s="13"/>
      <c r="G18" s="53"/>
      <c r="H18" s="13"/>
      <c r="I18" s="13"/>
      <c r="J18" s="13"/>
      <c r="K18" s="25"/>
      <c r="L18" s="13"/>
      <c r="N18" s="13"/>
      <c r="O18" s="36"/>
    </row>
    <row r="19" spans="1:15" ht="15.75">
      <c r="A19" s="10"/>
      <c r="B19" s="6"/>
      <c r="C19" s="15" t="s">
        <v>44</v>
      </c>
      <c r="E19" s="47"/>
      <c r="F19" s="13"/>
      <c r="G19" s="53"/>
      <c r="H19" s="13"/>
      <c r="I19" s="13"/>
      <c r="J19" s="13"/>
      <c r="K19" s="25"/>
      <c r="L19" s="13"/>
      <c r="N19" s="13"/>
      <c r="O19" s="36"/>
    </row>
    <row r="20" spans="1:15" ht="15.75">
      <c r="A20" s="10"/>
      <c r="B20" s="6"/>
      <c r="E20" s="47"/>
      <c r="F20" s="13"/>
      <c r="G20" s="53"/>
      <c r="H20" s="13"/>
      <c r="I20" s="13"/>
      <c r="J20" s="13"/>
      <c r="K20" s="25"/>
      <c r="L20" s="13"/>
      <c r="N20" s="13"/>
      <c r="O20" s="36"/>
    </row>
    <row r="21" spans="1:15" ht="15.75">
      <c r="A21" s="10"/>
      <c r="B21" s="6" t="s">
        <v>8</v>
      </c>
      <c r="C21" s="4" t="s">
        <v>12</v>
      </c>
      <c r="E21" s="47"/>
      <c r="F21" s="11">
        <v>0</v>
      </c>
      <c r="G21" s="52"/>
      <c r="H21" s="11">
        <v>0</v>
      </c>
      <c r="I21" s="11"/>
      <c r="J21" s="11"/>
      <c r="K21" s="26"/>
      <c r="L21" s="11">
        <v>0</v>
      </c>
      <c r="N21" s="11">
        <v>1418</v>
      </c>
      <c r="O21" s="36"/>
    </row>
    <row r="22" spans="1:15" ht="15.75">
      <c r="A22" s="10"/>
      <c r="B22" s="6"/>
      <c r="E22" s="47"/>
      <c r="F22" s="13"/>
      <c r="G22" s="53"/>
      <c r="H22" s="13"/>
      <c r="I22" s="13"/>
      <c r="J22" s="13"/>
      <c r="K22" s="25"/>
      <c r="L22" s="13"/>
      <c r="N22" s="13"/>
      <c r="O22" s="36"/>
    </row>
    <row r="23" spans="1:15" ht="15.75">
      <c r="A23" s="10"/>
      <c r="B23" s="6" t="s">
        <v>10</v>
      </c>
      <c r="C23" s="4" t="s">
        <v>13</v>
      </c>
      <c r="E23" s="47"/>
      <c r="F23" s="11">
        <v>0</v>
      </c>
      <c r="G23" s="52"/>
      <c r="H23" s="11">
        <v>0</v>
      </c>
      <c r="I23" s="11"/>
      <c r="J23" s="11"/>
      <c r="K23" s="26"/>
      <c r="L23" s="11">
        <v>0</v>
      </c>
      <c r="N23" s="11">
        <v>4835</v>
      </c>
      <c r="O23" s="36"/>
    </row>
    <row r="24" spans="1:15" ht="15.75">
      <c r="A24" s="10"/>
      <c r="B24" s="6"/>
      <c r="E24" s="47"/>
      <c r="F24" s="13"/>
      <c r="G24" s="53"/>
      <c r="H24" s="13"/>
      <c r="I24" s="13"/>
      <c r="J24" s="13"/>
      <c r="K24" s="25"/>
      <c r="L24" s="13"/>
      <c r="N24" s="13"/>
      <c r="O24" s="36"/>
    </row>
    <row r="25" spans="1:15" ht="15.75">
      <c r="A25" s="10"/>
      <c r="B25" s="6" t="s">
        <v>14</v>
      </c>
      <c r="C25" s="4" t="s">
        <v>15</v>
      </c>
      <c r="E25" s="47"/>
      <c r="F25" s="14">
        <v>0</v>
      </c>
      <c r="G25" s="53"/>
      <c r="H25" s="14">
        <v>0</v>
      </c>
      <c r="I25" s="13"/>
      <c r="J25" s="13"/>
      <c r="K25" s="25"/>
      <c r="L25" s="14">
        <v>0</v>
      </c>
      <c r="N25" s="14">
        <v>0</v>
      </c>
      <c r="O25" s="36"/>
    </row>
    <row r="26" spans="1:15" ht="15.75">
      <c r="A26" s="10"/>
      <c r="B26" s="6"/>
      <c r="E26" s="47"/>
      <c r="F26" s="13"/>
      <c r="G26" s="53"/>
      <c r="H26" s="13"/>
      <c r="I26" s="13"/>
      <c r="J26" s="13"/>
      <c r="K26" s="25"/>
      <c r="L26" s="13"/>
      <c r="N26" s="13"/>
      <c r="O26" s="36"/>
    </row>
    <row r="27" spans="1:15" ht="15.75">
      <c r="A27" s="10"/>
      <c r="B27" s="6" t="s">
        <v>16</v>
      </c>
      <c r="C27" s="15" t="s">
        <v>45</v>
      </c>
      <c r="E27" s="47"/>
      <c r="F27" s="13">
        <f>F17+F21+F23+F25</f>
        <v>3383</v>
      </c>
      <c r="G27" s="53"/>
      <c r="H27" s="13">
        <v>4982</v>
      </c>
      <c r="I27" s="13"/>
      <c r="J27" s="13"/>
      <c r="K27" s="25"/>
      <c r="L27" s="13">
        <f>L17+L21+L23+L25</f>
        <v>8365</v>
      </c>
      <c r="N27" s="13">
        <v>5201</v>
      </c>
      <c r="O27" s="36"/>
    </row>
    <row r="28" spans="1:15" ht="15.75">
      <c r="A28" s="10"/>
      <c r="B28" s="6"/>
      <c r="C28" s="15" t="s">
        <v>47</v>
      </c>
      <c r="E28" s="47"/>
      <c r="F28" s="13"/>
      <c r="G28" s="53"/>
      <c r="H28" s="13"/>
      <c r="I28" s="13"/>
      <c r="J28" s="13"/>
      <c r="K28" s="25"/>
      <c r="L28" s="13"/>
      <c r="N28" s="13"/>
      <c r="O28" s="36"/>
    </row>
    <row r="29" spans="1:15" ht="15.75">
      <c r="A29" s="10"/>
      <c r="B29" s="6"/>
      <c r="C29" s="15" t="s">
        <v>46</v>
      </c>
      <c r="E29" s="47"/>
      <c r="F29" s="13"/>
      <c r="G29" s="53"/>
      <c r="H29" s="13"/>
      <c r="I29" s="13"/>
      <c r="J29" s="13"/>
      <c r="K29" s="25"/>
      <c r="L29" s="13"/>
      <c r="N29" s="13"/>
      <c r="O29" s="36"/>
    </row>
    <row r="30" spans="1:15" ht="15.75">
      <c r="A30" s="10"/>
      <c r="B30" s="6"/>
      <c r="E30" s="47"/>
      <c r="F30" s="13"/>
      <c r="G30" s="53"/>
      <c r="H30" s="13"/>
      <c r="I30" s="13"/>
      <c r="J30" s="13"/>
      <c r="K30" s="25"/>
      <c r="L30" s="13"/>
      <c r="N30" s="13"/>
      <c r="O30" s="36"/>
    </row>
    <row r="31" spans="1:15" ht="15.75">
      <c r="A31" s="10"/>
      <c r="B31" s="6" t="s">
        <v>17</v>
      </c>
      <c r="C31" s="4" t="s">
        <v>18</v>
      </c>
      <c r="E31" s="47"/>
      <c r="F31" s="14">
        <v>0</v>
      </c>
      <c r="G31" s="53"/>
      <c r="H31" s="14">
        <v>0</v>
      </c>
      <c r="I31" s="13"/>
      <c r="J31" s="13"/>
      <c r="K31" s="25"/>
      <c r="L31" s="14">
        <v>0</v>
      </c>
      <c r="N31" s="14">
        <v>0</v>
      </c>
      <c r="O31" s="36"/>
    </row>
    <row r="32" spans="1:15" ht="15.75">
      <c r="A32" s="10"/>
      <c r="B32" s="6"/>
      <c r="E32" s="47"/>
      <c r="F32" s="13"/>
      <c r="G32" s="53"/>
      <c r="H32" s="13"/>
      <c r="I32" s="13"/>
      <c r="J32" s="13"/>
      <c r="K32" s="25"/>
      <c r="L32" s="13"/>
      <c r="N32" s="13"/>
      <c r="O32" s="36"/>
    </row>
    <row r="33" spans="1:15" ht="15.75">
      <c r="A33" s="10"/>
      <c r="B33" s="6" t="s">
        <v>19</v>
      </c>
      <c r="C33" s="4" t="s">
        <v>35</v>
      </c>
      <c r="E33" s="47"/>
      <c r="F33" s="11">
        <f>F27+F31</f>
        <v>3383</v>
      </c>
      <c r="G33" s="52"/>
      <c r="H33" s="11">
        <v>4982</v>
      </c>
      <c r="I33" s="11"/>
      <c r="J33" s="11"/>
      <c r="K33" s="26"/>
      <c r="L33" s="11">
        <f>L27+L31</f>
        <v>8365</v>
      </c>
      <c r="N33" s="11">
        <v>5201</v>
      </c>
      <c r="O33" s="36"/>
    </row>
    <row r="34" spans="1:15" ht="15.75">
      <c r="A34" s="10"/>
      <c r="B34" s="6"/>
      <c r="C34" s="4" t="s">
        <v>20</v>
      </c>
      <c r="E34" s="47"/>
      <c r="F34" s="13"/>
      <c r="G34" s="53"/>
      <c r="H34" s="13"/>
      <c r="I34" s="13"/>
      <c r="J34" s="13"/>
      <c r="K34" s="25"/>
      <c r="L34" s="13"/>
      <c r="N34" s="13"/>
      <c r="O34" s="36"/>
    </row>
    <row r="35" spans="1:15" ht="15.75">
      <c r="A35" s="10"/>
      <c r="B35" s="6"/>
      <c r="E35" s="47"/>
      <c r="F35" s="13"/>
      <c r="G35" s="53"/>
      <c r="H35" s="13"/>
      <c r="I35" s="13"/>
      <c r="J35" s="13"/>
      <c r="K35" s="25"/>
      <c r="L35" s="13"/>
      <c r="N35" s="13"/>
      <c r="O35" s="36"/>
    </row>
    <row r="36" spans="1:15" ht="15.75">
      <c r="A36" s="10"/>
      <c r="B36" s="6" t="s">
        <v>21</v>
      </c>
      <c r="C36" s="4" t="s">
        <v>22</v>
      </c>
      <c r="E36" s="47"/>
      <c r="F36" s="16">
        <f>L36-H36</f>
        <v>-958.1999999999998</v>
      </c>
      <c r="G36" s="52"/>
      <c r="H36" s="16">
        <v>-1384</v>
      </c>
      <c r="I36" s="11"/>
      <c r="J36" s="11"/>
      <c r="K36" s="26"/>
      <c r="L36" s="16">
        <f>-1871-471.2</f>
        <v>-2342.2</v>
      </c>
      <c r="N36" s="16">
        <v>0</v>
      </c>
      <c r="O36" s="36"/>
    </row>
    <row r="37" spans="1:15" ht="15.75">
      <c r="A37" s="10"/>
      <c r="B37" s="6"/>
      <c r="E37" s="47"/>
      <c r="F37" s="13"/>
      <c r="G37" s="53"/>
      <c r="H37" s="13"/>
      <c r="I37" s="13"/>
      <c r="J37" s="13"/>
      <c r="K37" s="25"/>
      <c r="L37" s="13"/>
      <c r="N37" s="13"/>
      <c r="O37" s="36"/>
    </row>
    <row r="38" spans="1:15" ht="15.75">
      <c r="A38" s="10"/>
      <c r="B38" s="4" t="s">
        <v>23</v>
      </c>
      <c r="C38" s="4" t="s">
        <v>23</v>
      </c>
      <c r="D38" s="15" t="s">
        <v>37</v>
      </c>
      <c r="E38" s="54"/>
      <c r="F38" s="11">
        <f>F33+F36</f>
        <v>2424.8</v>
      </c>
      <c r="G38" s="52"/>
      <c r="H38" s="11">
        <v>3598</v>
      </c>
      <c r="I38" s="11"/>
      <c r="J38" s="11"/>
      <c r="K38" s="26"/>
      <c r="L38" s="11">
        <f>L33+L36</f>
        <v>6022.8</v>
      </c>
      <c r="N38" s="11">
        <f>N33-N36</f>
        <v>5201</v>
      </c>
      <c r="O38" s="36"/>
    </row>
    <row r="39" spans="1:15" ht="15.75">
      <c r="A39" s="10"/>
      <c r="B39" s="6"/>
      <c r="D39" s="15" t="s">
        <v>36</v>
      </c>
      <c r="E39" s="54"/>
      <c r="F39" s="13"/>
      <c r="G39" s="53"/>
      <c r="H39" s="13"/>
      <c r="I39" s="13"/>
      <c r="J39" s="13"/>
      <c r="K39" s="25"/>
      <c r="L39" s="13"/>
      <c r="N39" s="13"/>
      <c r="O39" s="36"/>
    </row>
    <row r="40" spans="1:15" ht="15.75">
      <c r="A40" s="10"/>
      <c r="B40" s="6"/>
      <c r="E40" s="47"/>
      <c r="F40" s="13"/>
      <c r="G40" s="53"/>
      <c r="H40" s="13"/>
      <c r="I40" s="13"/>
      <c r="J40" s="13"/>
      <c r="K40" s="25"/>
      <c r="L40" s="13"/>
      <c r="N40" s="13"/>
      <c r="O40" s="36"/>
    </row>
    <row r="41" spans="1:15" ht="15.75">
      <c r="A41" s="10"/>
      <c r="B41" s="6"/>
      <c r="C41" s="4" t="s">
        <v>24</v>
      </c>
      <c r="D41" s="4" t="s">
        <v>25</v>
      </c>
      <c r="E41" s="47"/>
      <c r="F41" s="14">
        <v>0</v>
      </c>
      <c r="G41" s="53"/>
      <c r="H41" s="14">
        <v>0</v>
      </c>
      <c r="I41" s="13"/>
      <c r="J41" s="13"/>
      <c r="K41" s="25"/>
      <c r="L41" s="14">
        <v>0</v>
      </c>
      <c r="N41" s="14">
        <v>0</v>
      </c>
      <c r="O41" s="36"/>
    </row>
    <row r="42" spans="1:15" ht="15.75">
      <c r="A42" s="10"/>
      <c r="B42" s="6"/>
      <c r="E42" s="47"/>
      <c r="F42" s="13"/>
      <c r="G42" s="53"/>
      <c r="H42" s="13"/>
      <c r="I42" s="13"/>
      <c r="J42" s="13"/>
      <c r="K42" s="25"/>
      <c r="L42" s="13"/>
      <c r="N42" s="13"/>
      <c r="O42" s="36"/>
    </row>
    <row r="43" spans="1:15" ht="15.75">
      <c r="A43" s="10"/>
      <c r="B43" s="6" t="s">
        <v>26</v>
      </c>
      <c r="C43" s="15" t="s">
        <v>49</v>
      </c>
      <c r="E43" s="47"/>
      <c r="F43" s="11">
        <f>F38+F41</f>
        <v>2424.8</v>
      </c>
      <c r="G43" s="52"/>
      <c r="H43" s="11">
        <v>3598</v>
      </c>
      <c r="I43" s="11"/>
      <c r="J43" s="11"/>
      <c r="K43" s="26"/>
      <c r="L43" s="11">
        <f>L38+L41</f>
        <v>6022.8</v>
      </c>
      <c r="N43" s="11">
        <f>SUM(N38:N41)</f>
        <v>5201</v>
      </c>
      <c r="O43" s="36"/>
    </row>
    <row r="44" spans="1:15" ht="15.75">
      <c r="A44" s="10"/>
      <c r="B44" s="6"/>
      <c r="E44" s="47"/>
      <c r="F44" s="13"/>
      <c r="G44" s="53"/>
      <c r="H44" s="13"/>
      <c r="I44" s="13"/>
      <c r="J44" s="13"/>
      <c r="K44" s="25"/>
      <c r="L44" s="13"/>
      <c r="N44" s="13"/>
      <c r="O44" s="36"/>
    </row>
    <row r="45" spans="1:15" ht="15.75">
      <c r="A45" s="10"/>
      <c r="B45" s="6" t="s">
        <v>28</v>
      </c>
      <c r="C45" s="4" t="s">
        <v>23</v>
      </c>
      <c r="D45" s="4" t="s">
        <v>29</v>
      </c>
      <c r="E45" s="47"/>
      <c r="F45" s="13">
        <v>0</v>
      </c>
      <c r="G45" s="53"/>
      <c r="H45" s="13">
        <v>0</v>
      </c>
      <c r="I45" s="13"/>
      <c r="J45" s="13"/>
      <c r="K45" s="25"/>
      <c r="L45" s="13">
        <v>0</v>
      </c>
      <c r="N45" s="13">
        <v>0</v>
      </c>
      <c r="O45" s="36"/>
    </row>
    <row r="46" spans="1:15" ht="15.75">
      <c r="A46" s="10"/>
      <c r="B46" s="6"/>
      <c r="E46" s="47"/>
      <c r="F46" s="13"/>
      <c r="G46" s="53"/>
      <c r="H46" s="13"/>
      <c r="I46" s="13"/>
      <c r="J46" s="13"/>
      <c r="K46" s="25"/>
      <c r="L46" s="13"/>
      <c r="N46" s="13"/>
      <c r="O46" s="36"/>
    </row>
    <row r="47" spans="1:15" ht="15.75">
      <c r="A47" s="10"/>
      <c r="B47" s="6"/>
      <c r="C47" s="4" t="s">
        <v>24</v>
      </c>
      <c r="D47" s="4" t="s">
        <v>25</v>
      </c>
      <c r="E47" s="47"/>
      <c r="F47" s="13">
        <v>0</v>
      </c>
      <c r="G47" s="53"/>
      <c r="H47" s="13">
        <v>0</v>
      </c>
      <c r="I47" s="13"/>
      <c r="J47" s="13"/>
      <c r="K47" s="25"/>
      <c r="L47" s="13">
        <v>0</v>
      </c>
      <c r="N47" s="13">
        <v>0</v>
      </c>
      <c r="O47" s="36"/>
    </row>
    <row r="48" spans="1:15" ht="15.75">
      <c r="A48" s="10"/>
      <c r="B48" s="6"/>
      <c r="E48" s="47"/>
      <c r="F48" s="13"/>
      <c r="G48" s="53"/>
      <c r="H48" s="13"/>
      <c r="I48" s="13"/>
      <c r="J48" s="13"/>
      <c r="K48" s="25"/>
      <c r="L48" s="13"/>
      <c r="N48" s="13"/>
      <c r="O48" s="36"/>
    </row>
    <row r="49" spans="1:15" ht="15.75">
      <c r="A49" s="10"/>
      <c r="B49" s="6"/>
      <c r="C49" s="4" t="s">
        <v>30</v>
      </c>
      <c r="D49" s="15" t="s">
        <v>39</v>
      </c>
      <c r="E49" s="54"/>
      <c r="F49" s="13">
        <v>0</v>
      </c>
      <c r="G49" s="53"/>
      <c r="H49" s="13">
        <v>0</v>
      </c>
      <c r="I49" s="13"/>
      <c r="J49" s="13"/>
      <c r="K49" s="25"/>
      <c r="L49" s="13">
        <v>0</v>
      </c>
      <c r="N49" s="13">
        <v>0</v>
      </c>
      <c r="O49" s="36"/>
    </row>
    <row r="50" spans="1:15" ht="15.75">
      <c r="A50" s="10"/>
      <c r="B50" s="6"/>
      <c r="D50" s="15" t="s">
        <v>38</v>
      </c>
      <c r="E50" s="54"/>
      <c r="F50" s="14"/>
      <c r="G50" s="53"/>
      <c r="H50" s="14"/>
      <c r="I50" s="13"/>
      <c r="J50" s="13"/>
      <c r="K50" s="25"/>
      <c r="L50" s="14"/>
      <c r="N50" s="14"/>
      <c r="O50" s="36"/>
    </row>
    <row r="51" spans="1:15" ht="15.75">
      <c r="A51" s="10"/>
      <c r="B51" s="6"/>
      <c r="E51" s="47"/>
      <c r="F51" s="13"/>
      <c r="G51" s="53"/>
      <c r="H51" s="13"/>
      <c r="I51" s="13"/>
      <c r="J51" s="13"/>
      <c r="K51" s="25"/>
      <c r="L51" s="13"/>
      <c r="N51" s="13"/>
      <c r="O51" s="36"/>
    </row>
    <row r="52" spans="1:15" ht="15.75">
      <c r="A52" s="10"/>
      <c r="B52" s="6" t="s">
        <v>31</v>
      </c>
      <c r="C52" s="15" t="s">
        <v>40</v>
      </c>
      <c r="E52" s="47"/>
      <c r="F52" s="11">
        <f>F43+F45+F47+F49</f>
        <v>2424.8</v>
      </c>
      <c r="G52" s="52"/>
      <c r="H52" s="11">
        <v>3598</v>
      </c>
      <c r="I52" s="11"/>
      <c r="J52" s="11"/>
      <c r="K52" s="26"/>
      <c r="L52" s="11">
        <f>L43+L45+L47+L49</f>
        <v>6022.8</v>
      </c>
      <c r="N52" s="11">
        <f>N43+N45+N47+N49</f>
        <v>5201</v>
      </c>
      <c r="O52" s="36"/>
    </row>
    <row r="53" spans="1:15" ht="16.5" thickBot="1">
      <c r="A53" s="10"/>
      <c r="B53" s="6"/>
      <c r="C53" s="15" t="s">
        <v>27</v>
      </c>
      <c r="E53" s="47"/>
      <c r="F53" s="12"/>
      <c r="G53" s="53"/>
      <c r="H53" s="12"/>
      <c r="I53" s="13"/>
      <c r="J53" s="13"/>
      <c r="K53" s="25"/>
      <c r="L53" s="12"/>
      <c r="N53" s="12"/>
      <c r="O53" s="36"/>
    </row>
    <row r="54" spans="1:15" ht="15.75">
      <c r="A54" s="10"/>
      <c r="B54" s="6"/>
      <c r="E54" s="47"/>
      <c r="F54" s="13"/>
      <c r="G54" s="53"/>
      <c r="H54" s="13"/>
      <c r="I54" s="13"/>
      <c r="J54" s="13"/>
      <c r="K54" s="25"/>
      <c r="L54" s="13"/>
      <c r="N54" s="13"/>
      <c r="O54" s="36"/>
    </row>
    <row r="55" spans="1:15" ht="15.75">
      <c r="A55" s="10">
        <v>3</v>
      </c>
      <c r="B55" s="6" t="s">
        <v>6</v>
      </c>
      <c r="C55" s="15" t="s">
        <v>32</v>
      </c>
      <c r="E55" s="47"/>
      <c r="F55" s="13"/>
      <c r="G55" s="53"/>
      <c r="H55" s="13"/>
      <c r="I55" s="13"/>
      <c r="J55" s="13"/>
      <c r="K55" s="25"/>
      <c r="L55" s="13"/>
      <c r="N55" s="13"/>
      <c r="O55" s="36"/>
    </row>
    <row r="56" spans="1:15" ht="15.75">
      <c r="A56" s="10"/>
      <c r="B56" s="6"/>
      <c r="C56" s="15" t="s">
        <v>33</v>
      </c>
      <c r="E56" s="47"/>
      <c r="F56" s="13"/>
      <c r="G56" s="53"/>
      <c r="H56" s="13"/>
      <c r="I56" s="13"/>
      <c r="J56" s="13"/>
      <c r="K56" s="25"/>
      <c r="L56" s="13"/>
      <c r="N56" s="13"/>
      <c r="O56" s="36"/>
    </row>
    <row r="57" spans="1:15" ht="15.75">
      <c r="A57" s="10"/>
      <c r="B57" s="6"/>
      <c r="C57" s="4" t="s">
        <v>34</v>
      </c>
      <c r="E57" s="47"/>
      <c r="F57" s="13"/>
      <c r="G57" s="53"/>
      <c r="H57" s="13"/>
      <c r="I57" s="13"/>
      <c r="J57" s="13"/>
      <c r="K57" s="25"/>
      <c r="L57" s="13"/>
      <c r="N57" s="13"/>
      <c r="O57" s="36"/>
    </row>
    <row r="58" spans="1:15" ht="15.75">
      <c r="A58" s="10"/>
      <c r="B58" s="6"/>
      <c r="E58" s="47"/>
      <c r="F58" s="13"/>
      <c r="G58" s="53"/>
      <c r="H58" s="13"/>
      <c r="I58" s="13"/>
      <c r="J58" s="13"/>
      <c r="K58" s="25"/>
      <c r="L58" s="13"/>
      <c r="N58" s="13"/>
      <c r="O58" s="36"/>
    </row>
    <row r="59" spans="1:15" ht="15.75">
      <c r="A59" s="10"/>
      <c r="B59" s="6"/>
      <c r="C59" s="4" t="s">
        <v>23</v>
      </c>
      <c r="D59" s="15" t="s">
        <v>41</v>
      </c>
      <c r="E59" s="54"/>
      <c r="F59" s="19">
        <f>+F43/202500*100</f>
        <v>1.197432098765432</v>
      </c>
      <c r="G59" s="55"/>
      <c r="H59" s="19">
        <v>1.7767901234567902</v>
      </c>
      <c r="I59" s="19"/>
      <c r="J59" s="19"/>
      <c r="K59" s="27"/>
      <c r="L59" s="19">
        <f>+L43/202500*100</f>
        <v>2.974222222222222</v>
      </c>
      <c r="N59" s="19">
        <f>+N43/202500*100</f>
        <v>2.568395061728395</v>
      </c>
      <c r="O59" s="36"/>
    </row>
    <row r="60" spans="1:15" ht="16.5" thickBot="1">
      <c r="A60" s="10"/>
      <c r="B60" s="6"/>
      <c r="E60" s="47"/>
      <c r="F60" s="18"/>
      <c r="G60" s="56"/>
      <c r="H60" s="18"/>
      <c r="I60" s="20"/>
      <c r="J60" s="20"/>
      <c r="K60" s="38"/>
      <c r="L60" s="18"/>
      <c r="N60" s="18"/>
      <c r="O60" s="36"/>
    </row>
    <row r="61" spans="1:15" ht="15.75">
      <c r="A61" s="10"/>
      <c r="B61" s="6"/>
      <c r="E61" s="47"/>
      <c r="F61" s="20"/>
      <c r="G61" s="56"/>
      <c r="H61" s="20"/>
      <c r="I61" s="20"/>
      <c r="J61" s="20"/>
      <c r="K61" s="38"/>
      <c r="L61" s="20"/>
      <c r="N61" s="20"/>
      <c r="O61" s="36"/>
    </row>
    <row r="62" spans="1:15" ht="15.75">
      <c r="A62" s="10">
        <v>4</v>
      </c>
      <c r="B62" s="8" t="s">
        <v>6</v>
      </c>
      <c r="C62" s="15" t="s">
        <v>55</v>
      </c>
      <c r="E62" s="47"/>
      <c r="F62" s="20">
        <v>0.3</v>
      </c>
      <c r="G62" s="56"/>
      <c r="H62" s="20"/>
      <c r="I62" s="20"/>
      <c r="J62" s="20"/>
      <c r="K62" s="38"/>
      <c r="L62" s="20">
        <v>0.3</v>
      </c>
      <c r="N62" s="72">
        <v>0.05</v>
      </c>
      <c r="O62" s="36"/>
    </row>
    <row r="63" spans="1:15" ht="15.75">
      <c r="A63" s="10"/>
      <c r="B63" s="6"/>
      <c r="E63" s="47"/>
      <c r="F63" s="20"/>
      <c r="G63" s="56"/>
      <c r="H63" s="20"/>
      <c r="I63" s="20"/>
      <c r="J63" s="20"/>
      <c r="K63" s="38"/>
      <c r="L63" s="20"/>
      <c r="N63" s="20"/>
      <c r="O63" s="36"/>
    </row>
    <row r="64" spans="1:15" ht="15.75">
      <c r="A64" s="10"/>
      <c r="B64" s="8" t="s">
        <v>8</v>
      </c>
      <c r="C64" s="4" t="s">
        <v>54</v>
      </c>
      <c r="E64" s="47"/>
      <c r="F64" s="74" t="s">
        <v>56</v>
      </c>
      <c r="G64" s="64"/>
      <c r="H64" s="20"/>
      <c r="I64" s="20"/>
      <c r="J64" s="20"/>
      <c r="K64" s="38"/>
      <c r="L64" s="74" t="s">
        <v>56</v>
      </c>
      <c r="N64" s="73" t="s">
        <v>67</v>
      </c>
      <c r="O64" s="36"/>
    </row>
    <row r="65" spans="1:15" ht="15.75">
      <c r="A65" s="10"/>
      <c r="B65" s="6"/>
      <c r="E65" s="57"/>
      <c r="F65" s="29"/>
      <c r="G65" s="58"/>
      <c r="H65" s="20"/>
      <c r="I65" s="20"/>
      <c r="J65" s="20"/>
      <c r="K65" s="28"/>
      <c r="L65" s="29"/>
      <c r="M65" s="39"/>
      <c r="N65" s="29"/>
      <c r="O65" s="40"/>
    </row>
    <row r="66" spans="1:14" ht="15.75">
      <c r="A66" s="10"/>
      <c r="B66" s="6"/>
      <c r="F66" s="20"/>
      <c r="G66" s="20"/>
      <c r="H66" s="20"/>
      <c r="I66" s="20"/>
      <c r="J66" s="20"/>
      <c r="K66" s="20"/>
      <c r="L66" s="20"/>
      <c r="N66" s="20"/>
    </row>
    <row r="67" spans="1:14" ht="63">
      <c r="A67" s="10"/>
      <c r="B67" s="6"/>
      <c r="F67" s="20"/>
      <c r="G67" s="20"/>
      <c r="H67" s="20"/>
      <c r="I67" s="20"/>
      <c r="J67" s="20"/>
      <c r="K67" s="20"/>
      <c r="L67" s="23" t="s">
        <v>62</v>
      </c>
      <c r="N67" s="23" t="s">
        <v>63</v>
      </c>
    </row>
    <row r="68" spans="1:14" ht="15.75">
      <c r="A68" s="10"/>
      <c r="B68" s="6"/>
      <c r="F68" s="20"/>
      <c r="G68" s="20"/>
      <c r="H68" s="20"/>
      <c r="I68" s="20"/>
      <c r="J68" s="20"/>
      <c r="K68" s="20"/>
      <c r="L68" s="20"/>
      <c r="N68" s="20"/>
    </row>
    <row r="69" spans="1:16" ht="16.5" thickBot="1">
      <c r="A69" s="71">
        <v>5</v>
      </c>
      <c r="B69" s="15" t="s">
        <v>61</v>
      </c>
      <c r="E69" s="65"/>
      <c r="L69" s="69">
        <f>751641/202500</f>
        <v>3.7118074074074072</v>
      </c>
      <c r="M69" s="65"/>
      <c r="N69" s="69">
        <f>789359/202500</f>
        <v>3.8980691358024693</v>
      </c>
      <c r="O69" s="70"/>
      <c r="P69" s="70"/>
    </row>
    <row r="70" spans="1:14" ht="16.5" thickTop="1">
      <c r="A70" s="10"/>
      <c r="E70" s="65"/>
      <c r="G70" s="65"/>
      <c r="H70" s="68"/>
      <c r="I70" s="68"/>
      <c r="J70" s="68"/>
      <c r="K70" s="68"/>
      <c r="N70" s="13"/>
    </row>
    <row r="71" spans="1:14" ht="15.75">
      <c r="A71" s="10"/>
      <c r="E71" s="65"/>
      <c r="F71" s="65"/>
      <c r="G71" s="65"/>
      <c r="H71" s="68"/>
      <c r="I71" s="68"/>
      <c r="J71" s="68"/>
      <c r="K71" s="68"/>
      <c r="N71" s="13"/>
    </row>
    <row r="72" spans="1:14" ht="15.75">
      <c r="A72" s="67" t="s">
        <v>60</v>
      </c>
      <c r="E72" s="65"/>
      <c r="F72" s="65"/>
      <c r="G72" s="65"/>
      <c r="H72" s="66"/>
      <c r="I72" s="66"/>
      <c r="J72" s="66"/>
      <c r="K72" s="66"/>
      <c r="L72" s="13"/>
      <c r="N72" s="13"/>
    </row>
    <row r="73" spans="1:14" ht="15.75">
      <c r="A73" s="4" t="s">
        <v>59</v>
      </c>
      <c r="E73" s="65"/>
      <c r="F73" s="65"/>
      <c r="G73" s="65"/>
      <c r="H73" s="65"/>
      <c r="I73" s="65"/>
      <c r="J73" s="65"/>
      <c r="K73" s="65"/>
      <c r="L73" s="13"/>
      <c r="N73" s="13"/>
    </row>
    <row r="74" spans="1:14" ht="15.75">
      <c r="A74" s="15" t="s">
        <v>58</v>
      </c>
      <c r="E74" s="65"/>
      <c r="F74" s="65"/>
      <c r="G74" s="65"/>
      <c r="H74" s="65"/>
      <c r="I74" s="65"/>
      <c r="J74" s="65"/>
      <c r="K74" s="65"/>
      <c r="L74" s="13"/>
      <c r="N74" s="13"/>
    </row>
    <row r="75" spans="6:14" ht="15.75">
      <c r="F75" s="13"/>
      <c r="G75" s="13"/>
      <c r="H75" s="13"/>
      <c r="I75" s="13"/>
      <c r="J75" s="13"/>
      <c r="K75" s="13"/>
      <c r="L75" s="13"/>
      <c r="N75" s="13"/>
    </row>
    <row r="76" spans="6:14" ht="15.75">
      <c r="F76" s="13"/>
      <c r="G76" s="13"/>
      <c r="H76" s="13"/>
      <c r="I76" s="13"/>
      <c r="J76" s="13"/>
      <c r="K76" s="13"/>
      <c r="L76" s="13"/>
      <c r="N76" s="13"/>
    </row>
    <row r="77" spans="6:14" ht="15.75">
      <c r="F77" s="13"/>
      <c r="G77" s="13"/>
      <c r="H77" s="13"/>
      <c r="I77" s="13"/>
      <c r="J77" s="13"/>
      <c r="K77" s="13"/>
      <c r="L77" s="13"/>
      <c r="N77" s="13"/>
    </row>
    <row r="78" spans="6:14" ht="15.75">
      <c r="F78" s="13"/>
      <c r="G78" s="13"/>
      <c r="H78" s="13"/>
      <c r="I78" s="13"/>
      <c r="J78" s="13"/>
      <c r="K78" s="13"/>
      <c r="L78" s="13"/>
      <c r="N78" s="13"/>
    </row>
    <row r="79" spans="6:14" ht="15.75">
      <c r="F79" s="13"/>
      <c r="G79" s="13"/>
      <c r="H79" s="13"/>
      <c r="I79" s="13"/>
      <c r="J79" s="13"/>
      <c r="K79" s="13"/>
      <c r="L79" s="13"/>
      <c r="N79" s="13"/>
    </row>
    <row r="80" spans="6:14" ht="15.75">
      <c r="F80" s="13"/>
      <c r="G80" s="13"/>
      <c r="H80" s="13"/>
      <c r="I80" s="13"/>
      <c r="J80" s="13"/>
      <c r="K80" s="13"/>
      <c r="L80" s="13"/>
      <c r="N80" s="13"/>
    </row>
    <row r="81" spans="6:14" ht="15.75">
      <c r="F81" s="13"/>
      <c r="G81" s="13"/>
      <c r="H81" s="13"/>
      <c r="I81" s="13"/>
      <c r="J81" s="13"/>
      <c r="K81" s="13"/>
      <c r="L81" s="13"/>
      <c r="N81" s="13"/>
    </row>
    <row r="82" spans="6:14" ht="15.75">
      <c r="F82" s="13"/>
      <c r="G82" s="13"/>
      <c r="H82" s="13"/>
      <c r="I82" s="13"/>
      <c r="J82" s="13"/>
      <c r="K82" s="13"/>
      <c r="L82" s="13"/>
      <c r="N82" s="13"/>
    </row>
    <row r="83" spans="6:14" ht="15.75">
      <c r="F83" s="13"/>
      <c r="G83" s="13"/>
      <c r="H83" s="13"/>
      <c r="I83" s="13"/>
      <c r="J83" s="13"/>
      <c r="K83" s="13"/>
      <c r="L83" s="13"/>
      <c r="N83" s="13"/>
    </row>
    <row r="84" spans="6:14" ht="15.75">
      <c r="F84" s="13"/>
      <c r="G84" s="13"/>
      <c r="H84" s="13"/>
      <c r="I84" s="13"/>
      <c r="J84" s="13"/>
      <c r="K84" s="13"/>
      <c r="L84" s="13"/>
      <c r="N84" s="13"/>
    </row>
    <row r="85" spans="6:14" ht="15.75">
      <c r="F85" s="13"/>
      <c r="G85" s="13"/>
      <c r="H85" s="13"/>
      <c r="I85" s="13"/>
      <c r="J85" s="13"/>
      <c r="K85" s="13"/>
      <c r="L85" s="13"/>
      <c r="N85" s="13"/>
    </row>
    <row r="86" spans="6:14" ht="15.75">
      <c r="F86" s="13"/>
      <c r="G86" s="13"/>
      <c r="H86" s="13"/>
      <c r="I86" s="13"/>
      <c r="J86" s="13"/>
      <c r="K86" s="13"/>
      <c r="L86" s="13"/>
      <c r="N86" s="13"/>
    </row>
    <row r="87" spans="6:14" ht="15.75">
      <c r="F87" s="13"/>
      <c r="G87" s="13"/>
      <c r="H87" s="13"/>
      <c r="I87" s="13"/>
      <c r="J87" s="13"/>
      <c r="K87" s="13"/>
      <c r="L87" s="13"/>
      <c r="N87" s="13"/>
    </row>
    <row r="88" spans="6:14" ht="15.75">
      <c r="F88" s="13"/>
      <c r="G88" s="13"/>
      <c r="H88" s="13"/>
      <c r="I88" s="13"/>
      <c r="J88" s="13"/>
      <c r="K88" s="13"/>
      <c r="L88" s="13"/>
      <c r="N88" s="13"/>
    </row>
    <row r="89" spans="6:14" ht="15.75">
      <c r="F89" s="13"/>
      <c r="G89" s="13"/>
      <c r="H89" s="13"/>
      <c r="I89" s="13"/>
      <c r="J89" s="13"/>
      <c r="K89" s="13"/>
      <c r="L89" s="13"/>
      <c r="N89" s="13"/>
    </row>
    <row r="90" spans="6:14" ht="15.75">
      <c r="F90" s="13"/>
      <c r="G90" s="13"/>
      <c r="H90" s="13"/>
      <c r="I90" s="13"/>
      <c r="J90" s="13"/>
      <c r="K90" s="13"/>
      <c r="L90" s="13"/>
      <c r="N90" s="13"/>
    </row>
    <row r="91" spans="6:14" ht="15.75">
      <c r="F91" s="13"/>
      <c r="G91" s="13"/>
      <c r="H91" s="13"/>
      <c r="I91" s="13"/>
      <c r="J91" s="13"/>
      <c r="K91" s="13"/>
      <c r="L91" s="13"/>
      <c r="N91" s="13"/>
    </row>
    <row r="92" spans="6:14" ht="12" customHeight="1">
      <c r="F92" s="13"/>
      <c r="G92" s="13"/>
      <c r="H92" s="13"/>
      <c r="I92" s="13"/>
      <c r="J92" s="13"/>
      <c r="K92" s="13"/>
      <c r="L92" s="13"/>
      <c r="N92" s="13"/>
    </row>
    <row r="93" spans="6:14" ht="12" customHeight="1">
      <c r="F93" s="13"/>
      <c r="G93" s="13"/>
      <c r="H93" s="13"/>
      <c r="I93" s="13"/>
      <c r="J93" s="13"/>
      <c r="K93" s="13"/>
      <c r="L93" s="13"/>
      <c r="N93" s="13"/>
    </row>
    <row r="94" spans="6:14" ht="12" customHeight="1">
      <c r="F94" s="13"/>
      <c r="G94" s="13"/>
      <c r="H94" s="13"/>
      <c r="I94" s="13"/>
      <c r="J94" s="13"/>
      <c r="K94" s="13"/>
      <c r="L94" s="13"/>
      <c r="N94" s="13"/>
    </row>
    <row r="95" spans="6:14" ht="12" customHeight="1">
      <c r="F95" s="13"/>
      <c r="G95" s="13"/>
      <c r="H95" s="13"/>
      <c r="I95" s="13"/>
      <c r="J95" s="13"/>
      <c r="K95" s="13"/>
      <c r="L95" s="13"/>
      <c r="N95" s="13"/>
    </row>
    <row r="96" spans="6:14" ht="12" customHeight="1">
      <c r="F96" s="13"/>
      <c r="G96" s="13"/>
      <c r="H96" s="13"/>
      <c r="I96" s="13"/>
      <c r="J96" s="13"/>
      <c r="K96" s="13"/>
      <c r="L96" s="13"/>
      <c r="N96" s="13"/>
    </row>
    <row r="97" spans="6:14" ht="12" customHeight="1">
      <c r="F97" s="13"/>
      <c r="G97" s="13"/>
      <c r="H97" s="13"/>
      <c r="I97" s="13"/>
      <c r="J97" s="13"/>
      <c r="K97" s="13"/>
      <c r="L97" s="13"/>
      <c r="N97" s="13"/>
    </row>
    <row r="98" spans="6:14" ht="12" customHeight="1">
      <c r="F98" s="13"/>
      <c r="G98" s="13"/>
      <c r="H98" s="13"/>
      <c r="I98" s="13"/>
      <c r="J98" s="13"/>
      <c r="K98" s="13"/>
      <c r="L98" s="13"/>
      <c r="N98" s="13"/>
    </row>
    <row r="99" spans="6:14" ht="12" customHeight="1">
      <c r="F99" s="13"/>
      <c r="G99" s="13"/>
      <c r="H99" s="13"/>
      <c r="I99" s="13"/>
      <c r="J99" s="13"/>
      <c r="K99" s="13"/>
      <c r="L99" s="13"/>
      <c r="N99" s="13"/>
    </row>
  </sheetData>
  <printOptions/>
  <pageMargins left="0.3937007874015748" right="0.3937007874015748" top="0.6692913385826772" bottom="0.3937007874015748" header="0.5118110236220472" footer="0.5118110236220472"/>
  <pageSetup fitToHeight="1" fitToWidth="1" horizontalDpi="300" verticalDpi="3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British American Tobacco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FINSEB</dc:creator>
  <cp:keywords/>
  <dc:description/>
  <cp:lastModifiedBy>LEGQPT</cp:lastModifiedBy>
  <cp:lastPrinted>2000-08-15T10:10:23Z</cp:lastPrinted>
  <dcterms:created xsi:type="dcterms:W3CDTF">1999-08-27T03:27:54Z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